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o\Dropbox (NRC)\Bike Ride and Hiking Trip\David Offit\"/>
    </mc:Choice>
  </mc:AlternateContent>
  <bookViews>
    <workbookView xWindow="360" yWindow="105" windowWidth="28365" windowHeight="16440"/>
  </bookViews>
  <sheets>
    <sheet name="Sheet1" sheetId="1" r:id="rId1"/>
    <sheet name="Sheet2" sheetId="2" r:id="rId2"/>
    <sheet name="Sheet3" sheetId="3" r:id="rId3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" i="1" l="1"/>
  <c r="F21" i="1"/>
  <c r="F14" i="1"/>
  <c r="I18" i="1" s="1"/>
  <c r="F9" i="1"/>
  <c r="E14" i="1"/>
  <c r="E9" i="1"/>
  <c r="E5" i="1"/>
  <c r="G4" i="1"/>
  <c r="G5" i="1"/>
  <c r="G24" i="1"/>
  <c r="G23" i="1"/>
  <c r="F27" i="1"/>
  <c r="F30" i="1" s="1"/>
  <c r="D14" i="1"/>
  <c r="G13" i="1"/>
  <c r="G12" i="1"/>
  <c r="G14" i="1" s="1"/>
  <c r="G8" i="1"/>
  <c r="G9" i="1"/>
  <c r="G26" i="1"/>
  <c r="G25" i="1"/>
  <c r="G22" i="1"/>
  <c r="G21" i="1"/>
  <c r="G20" i="1"/>
  <c r="G19" i="1"/>
  <c r="G18" i="1"/>
  <c r="G17" i="1"/>
  <c r="E27" i="1"/>
  <c r="G27" i="1" s="1"/>
  <c r="D27" i="1"/>
  <c r="G30" i="1" l="1"/>
  <c r="E30" i="1"/>
</calcChain>
</file>

<file path=xl/sharedStrings.xml><?xml version="1.0" encoding="utf-8"?>
<sst xmlns="http://schemas.openxmlformats.org/spreadsheetml/2006/main" count="66" uniqueCount="38">
  <si>
    <t xml:space="preserve">Etgar 2015 </t>
  </si>
  <si>
    <t>#</t>
  </si>
  <si>
    <t xml:space="preserve">Trip </t>
  </si>
  <si>
    <t>Description</t>
  </si>
  <si>
    <t>Transportation Cost</t>
  </si>
  <si>
    <t>Program Cost</t>
  </si>
  <si>
    <t>Total Cost</t>
  </si>
  <si>
    <t>Action Items</t>
  </si>
  <si>
    <t>AIAO Backpacking</t>
  </si>
  <si>
    <t>AIAO Van Trip</t>
  </si>
  <si>
    <t>Rock Climbing, Caving, Canoeing</t>
  </si>
  <si>
    <t>AIAO Mountain Biking</t>
  </si>
  <si>
    <t>AIAO Connecticut River Canoeing</t>
  </si>
  <si>
    <t>NYC - Jewish Disaster Relief Corps</t>
  </si>
  <si>
    <t># Campers</t>
  </si>
  <si>
    <r>
      <t xml:space="preserve">Sandy relief in Brooklyn/Long Island, Jewish social justice learning, cleaning up the rockaways, etc. Food, housing, transportation in NYC included. </t>
    </r>
    <r>
      <rPr>
        <b/>
        <sz val="11"/>
        <color theme="1"/>
        <rFont val="Calibri"/>
        <family val="2"/>
        <scheme val="minor"/>
      </rPr>
      <t>Cost=$285/person (plus 2 staff)</t>
    </r>
  </si>
  <si>
    <t>NYC - JustCity</t>
  </si>
  <si>
    <t>Service projects in Manhattan - Tuesday, Wednesday coordinated by JustCity, Ramah plans Monday and Thursday. Try to share bus with JDRC Group</t>
  </si>
  <si>
    <t>Boston Community Service #1</t>
  </si>
  <si>
    <t>Rotates between 3 different service projects on 3 days</t>
  </si>
  <si>
    <t>Boston Community Service #2</t>
  </si>
  <si>
    <t>Housing at day camp; Yom meyuchad on Tuesday/Wednesday; Running a maccabiah; "What is CRNE Presentation?"</t>
  </si>
  <si>
    <t>DC Day Camp</t>
  </si>
  <si>
    <t>Magshimim</t>
  </si>
  <si>
    <t>Machon/Nivonim</t>
  </si>
  <si>
    <t>AIAO GPS and Rafting</t>
  </si>
  <si>
    <t>Edah Total</t>
  </si>
  <si>
    <t>Etgar Total</t>
  </si>
  <si>
    <t>Bogrim</t>
  </si>
  <si>
    <t>AIAO Barton Cove</t>
  </si>
  <si>
    <t>3 groups, 4 different day trips: M+M Trail Hike, CT River Canoe, Farley Cave, Kayaking</t>
  </si>
  <si>
    <t>AIAO Tully Lake</t>
  </si>
  <si>
    <t>3 groups, 3 different day trips: Doanes Falls Hike, Huck Finn Raft, Long Pond Canoe</t>
  </si>
  <si>
    <t>Tikvah</t>
  </si>
  <si>
    <t>AIAO General Tikvah Trip</t>
  </si>
  <si>
    <t>Etgar Coordinator</t>
  </si>
  <si>
    <t>Staff - inventory, damage, etc.</t>
  </si>
  <si>
    <t>AIAO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</si>
</sst>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4" fontId="2" fillId="0" borderId="1" xfId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0" fillId="2" borderId="1" xfId="1" applyFont="1" applyFill="1" applyBorder="1"/>
    <xf numFmtId="44" fontId="2" fillId="0" borderId="1" xfId="1" applyFont="1" applyBorder="1"/>
    <xf numFmtId="0" fontId="2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/>
    <xf numFmtId="44" fontId="0" fillId="0" borderId="5" xfId="1" applyFont="1" applyBorder="1"/>
    <xf numFmtId="44" fontId="2" fillId="0" borderId="5" xfId="1" applyFont="1" applyBorder="1"/>
    <xf numFmtId="0" fontId="0" fillId="0" borderId="6" xfId="0" applyBorder="1"/>
    <xf numFmtId="0" fontId="2" fillId="0" borderId="7" xfId="0" applyFont="1" applyBorder="1"/>
    <xf numFmtId="0" fontId="0" fillId="0" borderId="7" xfId="0" applyFont="1" applyBorder="1"/>
    <xf numFmtId="44" fontId="2" fillId="0" borderId="7" xfId="0" applyNumberFormat="1" applyFont="1" applyBorder="1"/>
    <xf numFmtId="44" fontId="0" fillId="0" borderId="7" xfId="0" applyNumberFormat="1" applyFont="1" applyBorder="1"/>
    <xf numFmtId="44" fontId="0" fillId="0" borderId="0" xfId="0" applyNumberFormat="1"/>
    <xf numFmtId="0" fontId="2" fillId="0" borderId="8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44" fontId="0" fillId="0" borderId="8" xfId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4" zoomScale="130" workbookViewId="0">
      <selection activeCell="B17" sqref="B17:D25"/>
    </sheetView>
  </sheetViews>
  <sheetFormatPr defaultColWidth="8.85546875" defaultRowHeight="15" x14ac:dyDescent="0.25"/>
  <cols>
    <col min="1" max="1" width="3" bestFit="1" customWidth="1"/>
    <col min="2" max="2" width="31" customWidth="1"/>
    <col min="3" max="3" width="44.28515625" customWidth="1"/>
    <col min="4" max="4" width="10.28515625" customWidth="1"/>
    <col min="5" max="5" width="18.42578125" bestFit="1" customWidth="1"/>
    <col min="6" max="6" width="12.7109375" bestFit="1" customWidth="1"/>
    <col min="7" max="7" width="12.28515625" bestFit="1" customWidth="1"/>
    <col min="8" max="8" width="29.85546875" customWidth="1"/>
    <col min="9" max="9" width="12.28515625" bestFit="1" customWidth="1"/>
    <col min="11" max="11" width="12.28515625" bestFit="1" customWidth="1"/>
  </cols>
  <sheetData>
    <row r="1" spans="1:8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25">
      <c r="A2" s="30" t="s">
        <v>33</v>
      </c>
      <c r="B2" s="31"/>
      <c r="C2" s="31"/>
      <c r="D2" s="31"/>
      <c r="E2" s="31"/>
      <c r="F2" s="31"/>
      <c r="G2" s="31"/>
      <c r="H2" s="32"/>
    </row>
    <row r="3" spans="1:8" x14ac:dyDescent="0.25">
      <c r="A3" s="4" t="s">
        <v>1</v>
      </c>
      <c r="B3" s="4" t="s">
        <v>2</v>
      </c>
      <c r="C3" s="4" t="s">
        <v>3</v>
      </c>
      <c r="D3" s="4" t="s">
        <v>14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x14ac:dyDescent="0.25">
      <c r="A4" s="6">
        <v>1</v>
      </c>
      <c r="B4" s="8" t="s">
        <v>34</v>
      </c>
      <c r="C4" s="4"/>
      <c r="D4" s="6">
        <v>30</v>
      </c>
      <c r="E4" s="10"/>
      <c r="F4" s="10">
        <v>6065</v>
      </c>
      <c r="G4" s="10">
        <f>F4+E4</f>
        <v>6065</v>
      </c>
      <c r="H4" s="4"/>
    </row>
    <row r="5" spans="1:8" x14ac:dyDescent="0.25">
      <c r="A5" s="4"/>
      <c r="B5" s="7" t="s">
        <v>26</v>
      </c>
      <c r="C5" s="4"/>
      <c r="D5" s="6">
        <v>30</v>
      </c>
      <c r="E5" s="10">
        <f>SUM(E4)</f>
        <v>0</v>
      </c>
      <c r="F5" s="10">
        <f>SUM(F4)</f>
        <v>6065</v>
      </c>
      <c r="G5" s="9">
        <f>G4</f>
        <v>6065</v>
      </c>
      <c r="H5" s="4"/>
    </row>
    <row r="6" spans="1:8" x14ac:dyDescent="0.25">
      <c r="A6" s="30" t="s">
        <v>23</v>
      </c>
      <c r="B6" s="31"/>
      <c r="C6" s="31"/>
      <c r="D6" s="31"/>
      <c r="E6" s="31"/>
      <c r="F6" s="31"/>
      <c r="G6" s="31"/>
      <c r="H6" s="32"/>
    </row>
    <row r="7" spans="1:8" x14ac:dyDescent="0.25">
      <c r="A7" s="4" t="s">
        <v>1</v>
      </c>
      <c r="B7" s="4" t="s">
        <v>2</v>
      </c>
      <c r="C7" s="4" t="s">
        <v>3</v>
      </c>
      <c r="D7" s="4" t="s">
        <v>14</v>
      </c>
      <c r="E7" s="4" t="s">
        <v>4</v>
      </c>
      <c r="F7" s="4" t="s">
        <v>5</v>
      </c>
      <c r="G7" s="4" t="s">
        <v>6</v>
      </c>
      <c r="H7" s="4" t="s">
        <v>7</v>
      </c>
    </row>
    <row r="8" spans="1:8" x14ac:dyDescent="0.25">
      <c r="A8" s="6">
        <v>1</v>
      </c>
      <c r="B8" s="8" t="s">
        <v>25</v>
      </c>
      <c r="C8" s="4"/>
      <c r="D8" s="6">
        <v>60</v>
      </c>
      <c r="E8" s="10">
        <v>0</v>
      </c>
      <c r="F8" s="10">
        <v>1500</v>
      </c>
      <c r="G8" s="10">
        <f>F8+E8</f>
        <v>1500</v>
      </c>
      <c r="H8" s="4"/>
    </row>
    <row r="9" spans="1:8" x14ac:dyDescent="0.25">
      <c r="A9" s="4"/>
      <c r="B9" s="7" t="s">
        <v>26</v>
      </c>
      <c r="C9" s="4"/>
      <c r="D9" s="6">
        <v>60</v>
      </c>
      <c r="E9" s="10">
        <f>SUM(E8)</f>
        <v>0</v>
      </c>
      <c r="F9" s="10">
        <f>SUM(F8)</f>
        <v>1500</v>
      </c>
      <c r="G9" s="9">
        <f>G8</f>
        <v>1500</v>
      </c>
      <c r="H9" s="4"/>
    </row>
    <row r="10" spans="1:8" x14ac:dyDescent="0.25">
      <c r="A10" s="30" t="s">
        <v>28</v>
      </c>
      <c r="B10" s="31"/>
      <c r="C10" s="31"/>
      <c r="D10" s="31"/>
      <c r="E10" s="31"/>
      <c r="F10" s="31"/>
      <c r="G10" s="31"/>
      <c r="H10" s="32"/>
    </row>
    <row r="11" spans="1:8" x14ac:dyDescent="0.25">
      <c r="A11" s="4" t="s">
        <v>1</v>
      </c>
      <c r="B11" s="4" t="s">
        <v>2</v>
      </c>
      <c r="C11" s="4" t="s">
        <v>3</v>
      </c>
      <c r="D11" s="4" t="s">
        <v>14</v>
      </c>
      <c r="E11" s="4" t="s">
        <v>4</v>
      </c>
      <c r="F11" s="4" t="s">
        <v>5</v>
      </c>
      <c r="G11" s="4" t="s">
        <v>6</v>
      </c>
      <c r="H11" s="4" t="s">
        <v>7</v>
      </c>
    </row>
    <row r="12" spans="1:8" ht="30" x14ac:dyDescent="0.25">
      <c r="A12" s="2">
        <v>1</v>
      </c>
      <c r="B12" s="2" t="s">
        <v>29</v>
      </c>
      <c r="C12" s="5" t="s">
        <v>30</v>
      </c>
      <c r="D12" s="2">
        <v>34</v>
      </c>
      <c r="E12" s="3">
        <v>0</v>
      </c>
      <c r="F12" s="3">
        <v>4650</v>
      </c>
      <c r="G12" s="3">
        <f>SUM(E12:F12)</f>
        <v>4650</v>
      </c>
      <c r="H12" s="2"/>
    </row>
    <row r="13" spans="1:8" ht="30" x14ac:dyDescent="0.25">
      <c r="A13" s="2">
        <v>2</v>
      </c>
      <c r="B13" s="2" t="s">
        <v>31</v>
      </c>
      <c r="C13" s="5" t="s">
        <v>32</v>
      </c>
      <c r="D13" s="2">
        <v>34</v>
      </c>
      <c r="E13" s="3">
        <v>0</v>
      </c>
      <c r="F13" s="3">
        <v>6460</v>
      </c>
      <c r="G13" s="3">
        <f t="shared" ref="G13" si="0">SUM(E13:F13)</f>
        <v>6460</v>
      </c>
      <c r="H13" s="2"/>
    </row>
    <row r="14" spans="1:8" x14ac:dyDescent="0.25">
      <c r="A14" s="2"/>
      <c r="B14" s="1" t="s">
        <v>26</v>
      </c>
      <c r="C14" s="5"/>
      <c r="D14" s="2">
        <f>SUM(D12:D13)</f>
        <v>68</v>
      </c>
      <c r="E14" s="3">
        <f>SUM(E13+E12)</f>
        <v>0</v>
      </c>
      <c r="F14" s="3">
        <f>SUM(F12:F13)</f>
        <v>11110</v>
      </c>
      <c r="G14" s="12">
        <f>SUM(G12:G13)</f>
        <v>11110</v>
      </c>
      <c r="H14" s="2"/>
    </row>
    <row r="15" spans="1:8" x14ac:dyDescent="0.25">
      <c r="A15" s="29" t="s">
        <v>24</v>
      </c>
      <c r="B15" s="29"/>
      <c r="C15" s="29"/>
      <c r="D15" s="29"/>
      <c r="E15" s="29"/>
      <c r="F15" s="29"/>
      <c r="G15" s="29"/>
      <c r="H15" s="29"/>
    </row>
    <row r="16" spans="1:8" x14ac:dyDescent="0.25">
      <c r="A16" s="4" t="s">
        <v>1</v>
      </c>
      <c r="B16" s="4" t="s">
        <v>2</v>
      </c>
      <c r="C16" s="4" t="s">
        <v>3</v>
      </c>
      <c r="D16" s="4" t="s">
        <v>14</v>
      </c>
      <c r="E16" s="4" t="s">
        <v>4</v>
      </c>
      <c r="F16" s="4" t="s">
        <v>5</v>
      </c>
      <c r="G16" s="4" t="s">
        <v>6</v>
      </c>
      <c r="H16" s="4" t="s">
        <v>7</v>
      </c>
    </row>
    <row r="17" spans="1:11" x14ac:dyDescent="0.25">
      <c r="A17" s="2">
        <v>1</v>
      </c>
      <c r="B17" s="2" t="s">
        <v>8</v>
      </c>
      <c r="C17" s="5"/>
      <c r="D17" s="2">
        <v>13</v>
      </c>
      <c r="E17" s="3"/>
      <c r="F17" s="3">
        <v>3550</v>
      </c>
      <c r="G17" s="3">
        <f>SUM(E17:F17)</f>
        <v>3550</v>
      </c>
      <c r="H17" s="2"/>
    </row>
    <row r="18" spans="1:11" x14ac:dyDescent="0.25">
      <c r="A18" s="2">
        <v>2</v>
      </c>
      <c r="B18" s="2" t="s">
        <v>9</v>
      </c>
      <c r="C18" s="5" t="s">
        <v>10</v>
      </c>
      <c r="D18" s="2">
        <v>12</v>
      </c>
      <c r="E18" s="3"/>
      <c r="F18" s="3">
        <v>4710</v>
      </c>
      <c r="G18" s="3">
        <f t="shared" ref="G18:G26" si="1">SUM(E18:F18)</f>
        <v>4710</v>
      </c>
      <c r="H18" s="2"/>
      <c r="I18" s="23">
        <f>SUM(F17:F20)+(F14)+F5+F9+F28+F29</f>
        <v>41895</v>
      </c>
      <c r="J18" s="28" t="s">
        <v>37</v>
      </c>
      <c r="K18" s="23"/>
    </row>
    <row r="19" spans="1:11" x14ac:dyDescent="0.25">
      <c r="A19" s="2">
        <v>3</v>
      </c>
      <c r="B19" s="2" t="s">
        <v>11</v>
      </c>
      <c r="C19" s="5"/>
      <c r="D19" s="2">
        <v>13</v>
      </c>
      <c r="E19" s="3"/>
      <c r="F19" s="3">
        <v>4650</v>
      </c>
      <c r="G19" s="3">
        <f t="shared" si="1"/>
        <v>4650</v>
      </c>
      <c r="H19" s="2"/>
    </row>
    <row r="20" spans="1:11" x14ac:dyDescent="0.25">
      <c r="A20" s="2">
        <v>4</v>
      </c>
      <c r="B20" s="2" t="s">
        <v>12</v>
      </c>
      <c r="C20" s="5"/>
      <c r="D20" s="2">
        <v>14</v>
      </c>
      <c r="E20" s="3"/>
      <c r="F20" s="3">
        <v>5410</v>
      </c>
      <c r="G20" s="3">
        <f t="shared" si="1"/>
        <v>5410</v>
      </c>
      <c r="H20" s="2"/>
    </row>
    <row r="21" spans="1:11" ht="60" x14ac:dyDescent="0.25">
      <c r="A21" s="2">
        <v>5</v>
      </c>
      <c r="B21" s="2" t="s">
        <v>13</v>
      </c>
      <c r="C21" s="5" t="s">
        <v>15</v>
      </c>
      <c r="D21" s="2">
        <v>20</v>
      </c>
      <c r="E21" s="3"/>
      <c r="F21" s="3">
        <f>285*20</f>
        <v>5700</v>
      </c>
      <c r="G21" s="3">
        <f t="shared" si="1"/>
        <v>5700</v>
      </c>
      <c r="H21" s="2"/>
    </row>
    <row r="22" spans="1:11" ht="60" x14ac:dyDescent="0.25">
      <c r="A22" s="2">
        <v>6</v>
      </c>
      <c r="B22" s="2" t="s">
        <v>16</v>
      </c>
      <c r="C22" s="5" t="s">
        <v>17</v>
      </c>
      <c r="D22" s="2">
        <v>20</v>
      </c>
      <c r="E22" s="3"/>
      <c r="F22" s="11">
        <v>3000</v>
      </c>
      <c r="G22" s="3">
        <f t="shared" si="1"/>
        <v>3000</v>
      </c>
      <c r="H22" s="2"/>
    </row>
    <row r="23" spans="1:11" ht="30" x14ac:dyDescent="0.25">
      <c r="A23" s="2">
        <v>7</v>
      </c>
      <c r="B23" s="2" t="s">
        <v>18</v>
      </c>
      <c r="C23" s="5" t="s">
        <v>19</v>
      </c>
      <c r="D23" s="2">
        <v>18</v>
      </c>
      <c r="E23" s="3"/>
      <c r="F23" s="11">
        <v>1000</v>
      </c>
      <c r="G23" s="3">
        <f t="shared" si="1"/>
        <v>1000</v>
      </c>
      <c r="H23" s="2"/>
    </row>
    <row r="24" spans="1:11" ht="30" x14ac:dyDescent="0.25">
      <c r="A24" s="2">
        <v>8</v>
      </c>
      <c r="B24" s="2" t="s">
        <v>20</v>
      </c>
      <c r="C24" s="5" t="s">
        <v>19</v>
      </c>
      <c r="D24" s="2">
        <v>18</v>
      </c>
      <c r="E24" s="3"/>
      <c r="F24" s="11">
        <v>1000</v>
      </c>
      <c r="G24" s="3">
        <f t="shared" si="1"/>
        <v>1000</v>
      </c>
      <c r="H24" s="2"/>
    </row>
    <row r="25" spans="1:11" ht="45" x14ac:dyDescent="0.25">
      <c r="A25" s="2">
        <v>9</v>
      </c>
      <c r="B25" s="2" t="s">
        <v>22</v>
      </c>
      <c r="C25" s="5" t="s">
        <v>21</v>
      </c>
      <c r="D25" s="2">
        <v>20</v>
      </c>
      <c r="E25" s="3"/>
      <c r="F25" s="11">
        <v>2000</v>
      </c>
      <c r="G25" s="3">
        <f t="shared" si="1"/>
        <v>2000</v>
      </c>
      <c r="H25" s="2"/>
    </row>
    <row r="26" spans="1:11" x14ac:dyDescent="0.25">
      <c r="A26" s="2"/>
      <c r="B26" s="2"/>
      <c r="C26" s="5"/>
      <c r="D26" s="2"/>
      <c r="E26" s="3"/>
      <c r="F26" s="3"/>
      <c r="G26" s="3">
        <f t="shared" si="1"/>
        <v>0</v>
      </c>
      <c r="H26" s="2"/>
    </row>
    <row r="27" spans="1:11" ht="15.75" thickBot="1" x14ac:dyDescent="0.3">
      <c r="A27" s="2"/>
      <c r="B27" s="13" t="s">
        <v>26</v>
      </c>
      <c r="C27" s="14"/>
      <c r="D27" s="15">
        <f>SUM(D17:D26)</f>
        <v>148</v>
      </c>
      <c r="E27" s="16">
        <f t="shared" ref="E27" si="2">SUM(E17:E26)</f>
        <v>0</v>
      </c>
      <c r="F27" s="16">
        <f>SUM(F17:F26)</f>
        <v>31020</v>
      </c>
      <c r="G27" s="17">
        <f>SUM(E27:F27)</f>
        <v>31020</v>
      </c>
      <c r="H27" s="18"/>
    </row>
    <row r="28" spans="1:11" ht="15.75" thickTop="1" x14ac:dyDescent="0.25">
      <c r="A28" s="2"/>
      <c r="B28" s="24" t="s">
        <v>35</v>
      </c>
      <c r="C28" s="25"/>
      <c r="D28" s="26"/>
      <c r="E28" s="27"/>
      <c r="F28" s="27">
        <v>3500</v>
      </c>
      <c r="G28" s="27">
        <v>3500</v>
      </c>
      <c r="H28" s="18"/>
    </row>
    <row r="29" spans="1:11" x14ac:dyDescent="0.25">
      <c r="A29" s="2"/>
      <c r="B29" s="24" t="s">
        <v>36</v>
      </c>
      <c r="C29" s="25"/>
      <c r="D29" s="26"/>
      <c r="E29" s="27"/>
      <c r="F29" s="27">
        <v>1400</v>
      </c>
      <c r="G29" s="27">
        <v>1400</v>
      </c>
      <c r="H29" s="18"/>
    </row>
    <row r="30" spans="1:11" x14ac:dyDescent="0.25">
      <c r="A30" s="2"/>
      <c r="B30" s="19" t="s">
        <v>27</v>
      </c>
      <c r="C30" s="20"/>
      <c r="D30" s="20"/>
      <c r="E30" s="22">
        <f>SUM(E5+E9+E14+E27)</f>
        <v>0</v>
      </c>
      <c r="F30" s="22">
        <f>SUM(F27+F9+F5+F14+F28+F29)</f>
        <v>54595</v>
      </c>
      <c r="G30" s="21">
        <f>SUM(G5+G9+G14+G27+G28+G29)</f>
        <v>54595</v>
      </c>
      <c r="H30" s="2"/>
    </row>
  </sheetData>
  <mergeCells count="5">
    <mergeCell ref="A1:H1"/>
    <mergeCell ref="A15:H15"/>
    <mergeCell ref="A6:H6"/>
    <mergeCell ref="A10:H10"/>
    <mergeCell ref="A2:H2"/>
  </mergeCells>
  <phoneticPr fontId="3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Offit</dc:creator>
  <cp:lastModifiedBy>David Offit</cp:lastModifiedBy>
  <cp:lastPrinted>2015-01-14T22:17:43Z</cp:lastPrinted>
  <dcterms:created xsi:type="dcterms:W3CDTF">2015-01-14T20:54:48Z</dcterms:created>
  <dcterms:modified xsi:type="dcterms:W3CDTF">2015-06-28T16:43:29Z</dcterms:modified>
</cp:coreProperties>
</file>